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ave.krusell\Desktop\"/>
    </mc:Choice>
  </mc:AlternateContent>
  <xr:revisionPtr revIDLastSave="0" documentId="13_ncr:1_{77D1E9CC-619D-4D03-858A-0BDD695AE0C2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Pakkumuse vorm" sheetId="1" r:id="rId1"/>
  </sheets>
  <definedNames>
    <definedName name="_xlnm.Print_Area" localSheetId="0">'Pakkumuse vorm'!$A$1:$E$60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34" i="1" l="1"/>
  <c r="E33" i="1"/>
  <c r="E32" i="1"/>
  <c r="E31" i="1"/>
  <c r="E30" i="1"/>
  <c r="E25" i="1"/>
  <c r="E26" i="1" s="1"/>
  <c r="E45" i="1" s="1"/>
  <c r="E49" i="1" s="1"/>
  <c r="E20" i="1"/>
  <c r="E19" i="1"/>
  <c r="E18" i="1"/>
  <c r="E21" i="1" l="1"/>
  <c r="E44" i="1" s="1"/>
  <c r="E48" i="1" s="1"/>
  <c r="E35" i="1"/>
  <c r="E46" i="1" s="1"/>
  <c r="E50" i="1" s="1"/>
  <c r="E47" i="1" l="1"/>
  <c r="E51" i="1"/>
  <c r="E52" i="1" l="1"/>
</calcChain>
</file>

<file path=xl/sharedStrings.xml><?xml version="1.0" encoding="utf-8"?>
<sst xmlns="http://schemas.openxmlformats.org/spreadsheetml/2006/main" count="78" uniqueCount="60">
  <si>
    <t>Lisa 2</t>
  </si>
  <si>
    <t>PAKKUMUSE VORM (hinnapakkumus)</t>
  </si>
  <si>
    <t>„Seminariruumide rent koos majutuse ja toitlustamisega ohvriabiosakonna arengupäevadeks 01.10.–02.10.2026”</t>
  </si>
  <si>
    <t>Pakkuja täidab sinised väljad (kogused, ühikuhinnad ilma käibemaksuta ja käibemaksumäärad). Summad arvutatakse automaatselt. Käibemaksumäärad on eeltäidetud kehtivate määrade järgi (seminariruumid ja toitlustus 24%, majutus 13% soodusmäär) - vajadusel korrigeeri. Eeldatav osalejate arv ca 80 ei ole siduv.</t>
  </si>
  <si>
    <t>1. Pakkuja andmed</t>
  </si>
  <si>
    <t>Pakkuja nimi</t>
  </si>
  <si>
    <t>Registrikood</t>
  </si>
  <si>
    <t>Aadress</t>
  </si>
  <si>
    <t>Kontaktisik</t>
  </si>
  <si>
    <t>Telefon</t>
  </si>
  <si>
    <t>E-post</t>
  </si>
  <si>
    <t>Majutuskompleksi nimi ja asukoht (linn)</t>
  </si>
  <si>
    <t>2. Seminariruumide rent</t>
  </si>
  <si>
    <t>Kirjeldus</t>
  </si>
  <si>
    <t>Ühik</t>
  </si>
  <si>
    <t>Kogus</t>
  </si>
  <si>
    <t>Ühikuhind ilma
KM-ta (EUR)</t>
  </si>
  <si>
    <t>Summa ilma
KM-ta (EUR)</t>
  </si>
  <si>
    <t>Seminariruum nr 1 (kuni 80 osalejat) rent 01.10.–02.10.2026</t>
  </si>
  <si>
    <t>komplekt</t>
  </si>
  <si>
    <t>Seminariruum nr 2 (kuni 30 osalejat) rent 01.10.–02.10.2026</t>
  </si>
  <si>
    <t>SEMINARIRUUMID KOKKU (ilma KM-ta):</t>
  </si>
  <si>
    <t>3. Majutus</t>
  </si>
  <si>
    <t>Majutus 1 ööbimisega (01.10.–02.10.2026), sh hommikusöök, voodipesu ja rätikud</t>
  </si>
  <si>
    <t>öö/inimene</t>
  </si>
  <si>
    <t>MAJUTUS KOKKU (ilma KM-ta):</t>
  </si>
  <si>
    <t>4. Toitlustus</t>
  </si>
  <si>
    <t>01.10.2026 tervituslaud saabujatele (kohv/tee, joogivesi, soolased ja magusad suupisted)</t>
  </si>
  <si>
    <t>inimene</t>
  </si>
  <si>
    <t>01.10.2026 lõunasöök (buffee, sh jook)</t>
  </si>
  <si>
    <t>01.10.2026 õhtusöök (buffee, sh jook)</t>
  </si>
  <si>
    <t>01.10.2026 õhtune vastuvõtt (külmlaud, tervitusjook, puuvilja- ja juustuvaagen, tort)</t>
  </si>
  <si>
    <t>02.10.2026 lõunasöök (buffee, sh kohv ja tee)</t>
  </si>
  <si>
    <t>TOITLUSTUS KOKKU (ilma KM-ta):</t>
  </si>
  <si>
    <t>5. Pakkumuse koondsumma</t>
  </si>
  <si>
    <t>Kokkuvõte</t>
  </si>
  <si>
    <t>Summa (EUR)</t>
  </si>
  <si>
    <t>Seminariruumide käibemaksumäär</t>
  </si>
  <si>
    <t>KM %</t>
  </si>
  <si>
    <t>Majutuse käibemaksumäär (soodusmäär)</t>
  </si>
  <si>
    <t>Toitlustuse käibemaksumäär</t>
  </si>
  <si>
    <t>Seminariruumid kokku (ilma KM-ta)</t>
  </si>
  <si>
    <t>Majutus kokku (ilma KM-ta)</t>
  </si>
  <si>
    <t>Toitlustus kokku (ilma KM-ta)</t>
  </si>
  <si>
    <t>PAKKUMUSE MAKSUMUS KOKKU ILMA KÄIBEMAKSUTA</t>
  </si>
  <si>
    <t>Käibemaks - seminariruumid</t>
  </si>
  <si>
    <t>Käibemaks - majutus</t>
  </si>
  <si>
    <t>Käibemaks - toitlustus</t>
  </si>
  <si>
    <t>KÄIBEMAKS KOKKU</t>
  </si>
  <si>
    <t>PAKKUMUSE KOGUMAKSUMUS KOOS KÄIBEMAKSUGA</t>
  </si>
  <si>
    <t>Sinine tekst = pakkuja täidetavad väljad</t>
  </si>
  <si>
    <t>Must tekst = automaatselt arvutatud valemid</t>
  </si>
  <si>
    <t>Kuupäev:</t>
  </si>
  <si>
    <t>Allkirjastaja nimi ja ametikoht:</t>
  </si>
  <si>
    <t>Seminariruum nr 3 (kuni 30 osalejat) rent 01.10.–02.10.2026</t>
  </si>
  <si>
    <t>Vihula Manor Hospitality OÜ</t>
  </si>
  <si>
    <t>Vihula, Lääne-Virumaa, 45402, Eesti</t>
  </si>
  <si>
    <t>Ave Krusell</t>
  </si>
  <si>
    <t>ave.krusell@uhotelsgroup.com</t>
  </si>
  <si>
    <t>Vihula Manor Country Club &amp; Spa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</si>
</sst>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"/>
    </font>
    <font>
      <b/>
      <sz val="11"/>
      <name val="Arial"/>
      <charset val="1"/>
    </font>
    <font>
      <b/>
      <sz val="14"/>
      <name val="Arial"/>
      <charset val="1"/>
    </font>
    <font>
      <i/>
      <sz val="10"/>
      <name val="Arial"/>
      <charset val="1"/>
    </font>
    <font>
      <i/>
      <sz val="9"/>
      <name val="Arial"/>
      <charset val="1"/>
    </font>
    <font>
      <b/>
      <sz val="12"/>
      <color rgb="FF1F4E78"/>
      <name val="Arial"/>
      <charset val="1"/>
    </font>
    <font>
      <b/>
      <sz val="11"/>
      <color rgb="FF000000"/>
      <name val="Arial"/>
      <charset val="1"/>
    </font>
    <font>
      <sz val="11"/>
      <color rgb="FF0000FF"/>
      <name val="Arial"/>
      <charset val="1"/>
    </font>
    <font>
      <b/>
      <sz val="11"/>
      <color rgb="FFFFFFFF"/>
      <name val="Arial"/>
      <charset val="1"/>
    </font>
    <font>
      <sz val="11"/>
      <color rgb="FF000000"/>
      <name val="Arial"/>
      <charset val="1"/>
    </font>
    <font>
      <b/>
      <sz val="11"/>
      <color rgb="FF0000FF"/>
      <name val="Arial"/>
      <charset val="1"/>
    </font>
    <font>
      <i/>
      <sz val="9"/>
      <color rgb="FF0000FF"/>
      <name val="Arial"/>
      <charset val="1"/>
    </font>
    <font>
      <i/>
      <sz val="9"/>
      <color rgb="FF000000"/>
      <name val="Arial"/>
      <charset val="1"/>
    </font>
    <font>
      <sz val="11"/>
      <name val="Arial"/>
      <family val="2"/>
      <charset val="186"/>
    </font>
    <font>
      <u/>
      <sz val="11"/>
      <color theme="10"/>
      <name val="Calibri"/>
      <family val="2"/>
      <charset val="1"/>
    </font>
    <font>
      <u/>
      <sz val="11"/>
      <name val="Arial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rgb="FF1F4E78"/>
        <bgColor rgb="FF003366"/>
      </patternFill>
    </fill>
    <fill>
      <patternFill patternType="solid">
        <fgColor rgb="FFD9E2F3"/>
        <bgColor rgb="FFF2F2F2"/>
      </patternFill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29">
    <xf numFmtId="0" fontId="0" fillId="0" borderId="0" xfId="0"/>
    <xf numFmtId="0" fontId="6" fillId="2" borderId="1" xfId="0" applyFont="1" applyFill="1" applyBorder="1"/>
    <xf numFmtId="0" fontId="8" fillId="3" borderId="1" xfId="0" applyFont="1" applyFill="1" applyBorder="1" applyAlignment="1">
      <alignment horizontal="center" vertical="center" wrapText="1"/>
    </xf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" fontId="7" fillId="0" borderId="1" xfId="0" applyNumberFormat="1" applyFont="1" applyBorder="1"/>
    <xf numFmtId="4" fontId="9" fillId="0" borderId="1" xfId="0" applyNumberFormat="1" applyFont="1" applyBorder="1"/>
    <xf numFmtId="4" fontId="6" fillId="4" borderId="1" xfId="0" applyNumberFormat="1" applyFont="1" applyFill="1" applyBorder="1"/>
    <xf numFmtId="0" fontId="8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right"/>
    </xf>
    <xf numFmtId="9" fontId="10" fillId="5" borderId="1" xfId="0" applyNumberFormat="1" applyFont="1" applyFill="1" applyBorder="1" applyAlignment="1">
      <alignment horizontal="center"/>
    </xf>
    <xf numFmtId="0" fontId="11" fillId="0" borderId="0" xfId="0" applyFont="1"/>
    <xf numFmtId="0" fontId="12" fillId="0" borderId="0" xfId="0" applyFont="1"/>
    <xf numFmtId="0" fontId="9" fillId="0" borderId="0" xfId="0" applyFont="1"/>
    <xf numFmtId="0" fontId="7" fillId="0" borderId="0" xfId="0" applyFont="1"/>
    <xf numFmtId="0" fontId="6" fillId="4" borderId="1" xfId="0" applyFont="1" applyFill="1" applyBorder="1"/>
    <xf numFmtId="0" fontId="9" fillId="0" borderId="1" xfId="0" applyFont="1" applyBorder="1"/>
    <xf numFmtId="0" fontId="6" fillId="4" borderId="1" xfId="0" applyFont="1" applyFill="1" applyBorder="1" applyAlignment="1">
      <alignment horizontal="right"/>
    </xf>
    <xf numFmtId="0" fontId="5" fillId="0" borderId="0" xfId="0" applyFont="1"/>
    <xf numFmtId="0" fontId="8" fillId="3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13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3" fontId="13" fillId="0" borderId="1" xfId="0" applyNumberFormat="1" applyFont="1" applyBorder="1" applyAlignment="1">
      <alignment horizontal="left"/>
    </xf>
    <xf numFmtId="0" fontId="15" fillId="0" borderId="1" xfId="1" applyFont="1" applyBorder="1" applyAlignment="1">
      <alignment horizontal="left"/>
    </xf>
  </cellXfs>
  <cellStyles count="2">
    <cellStyle name="Hüperlink" xfId="1" builtinId="8"/>
    <cellStyle name="Normaallaa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ve.krusell@uhotelsgroup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9"/>
  <sheetViews>
    <sheetView showGridLines="0" tabSelected="1" topLeftCell="A48" zoomScaleNormal="100" workbookViewId="0">
      <selection activeCell="J37" sqref="J37"/>
    </sheetView>
  </sheetViews>
  <sheetFormatPr defaultColWidth="8.7109375" defaultRowHeight="15" x14ac:dyDescent="0.25"/>
  <cols>
    <col min="1" max="1" width="89.7109375" customWidth="1"/>
    <col min="2" max="2" width="12" customWidth="1"/>
    <col min="3" max="3" width="10" customWidth="1"/>
    <col min="4" max="5" width="16" customWidth="1"/>
  </cols>
  <sheetData>
    <row r="1" spans="1:12" ht="15" customHeight="1" x14ac:dyDescent="0.25">
      <c r="A1" s="21" t="s">
        <v>0</v>
      </c>
      <c r="B1" s="21"/>
      <c r="C1" s="21"/>
      <c r="D1" s="21"/>
      <c r="E1" s="21"/>
    </row>
    <row r="2" spans="1:12" ht="21.75" customHeight="1" x14ac:dyDescent="0.25">
      <c r="A2" s="22" t="s">
        <v>1</v>
      </c>
      <c r="B2" s="22"/>
      <c r="C2" s="22"/>
      <c r="D2" s="22"/>
      <c r="E2" s="22"/>
    </row>
    <row r="3" spans="1:12" ht="27.75" customHeight="1" x14ac:dyDescent="0.25">
      <c r="A3" s="23" t="s">
        <v>2</v>
      </c>
      <c r="B3" s="23"/>
      <c r="C3" s="23"/>
      <c r="D3" s="23"/>
      <c r="E3" s="23"/>
    </row>
    <row r="5" spans="1:12" ht="41.25" customHeight="1" x14ac:dyDescent="0.25">
      <c r="A5" s="24" t="s">
        <v>3</v>
      </c>
      <c r="B5" s="24"/>
      <c r="C5" s="24"/>
      <c r="D5" s="24"/>
      <c r="E5" s="24"/>
    </row>
    <row r="7" spans="1:12" ht="15.75" x14ac:dyDescent="0.25">
      <c r="A7" s="19" t="s">
        <v>4</v>
      </c>
      <c r="B7" s="19"/>
      <c r="C7" s="19"/>
      <c r="D7" s="19"/>
      <c r="E7" s="19"/>
    </row>
    <row r="8" spans="1:12" x14ac:dyDescent="0.25">
      <c r="A8" s="1" t="s">
        <v>5</v>
      </c>
      <c r="B8" s="25" t="s">
        <v>55</v>
      </c>
      <c r="C8" s="25"/>
      <c r="D8" s="25"/>
      <c r="E8" s="25"/>
    </row>
    <row r="9" spans="1:12" x14ac:dyDescent="0.25">
      <c r="A9" s="1" t="s">
        <v>6</v>
      </c>
      <c r="B9" s="25">
        <v>11481633</v>
      </c>
      <c r="C9" s="25"/>
      <c r="D9" s="25"/>
      <c r="E9" s="25"/>
    </row>
    <row r="10" spans="1:12" x14ac:dyDescent="0.25">
      <c r="A10" s="1" t="s">
        <v>7</v>
      </c>
      <c r="B10" s="25" t="s">
        <v>56</v>
      </c>
      <c r="C10" s="25"/>
      <c r="D10" s="25"/>
      <c r="E10" s="25"/>
    </row>
    <row r="11" spans="1:12" x14ac:dyDescent="0.25">
      <c r="A11" s="1" t="s">
        <v>8</v>
      </c>
      <c r="B11" s="25" t="s">
        <v>57</v>
      </c>
      <c r="C11" s="25"/>
      <c r="D11" s="25"/>
      <c r="E11" s="25"/>
    </row>
    <row r="12" spans="1:12" x14ac:dyDescent="0.25">
      <c r="A12" s="1" t="s">
        <v>9</v>
      </c>
      <c r="B12" s="27">
        <v>54860349</v>
      </c>
      <c r="C12" s="25"/>
      <c r="D12" s="25"/>
      <c r="E12" s="25"/>
      <c r="L12" s="26"/>
    </row>
    <row r="13" spans="1:12" x14ac:dyDescent="0.25">
      <c r="A13" s="1" t="s">
        <v>10</v>
      </c>
      <c r="B13" s="28" t="s">
        <v>58</v>
      </c>
      <c r="C13" s="25"/>
      <c r="D13" s="25"/>
      <c r="E13" s="25"/>
    </row>
    <row r="14" spans="1:12" x14ac:dyDescent="0.25">
      <c r="A14" s="1" t="s">
        <v>11</v>
      </c>
      <c r="B14" s="25" t="s">
        <v>59</v>
      </c>
      <c r="C14" s="25"/>
      <c r="D14" s="25"/>
      <c r="E14" s="25"/>
    </row>
    <row r="16" spans="1:12" ht="15.75" x14ac:dyDescent="0.25">
      <c r="A16" s="19" t="s">
        <v>12</v>
      </c>
      <c r="B16" s="19"/>
      <c r="C16" s="19"/>
      <c r="D16" s="19"/>
      <c r="E16" s="19"/>
    </row>
    <row r="17" spans="1:5" ht="30" customHeight="1" x14ac:dyDescent="0.25">
      <c r="A17" s="2" t="s">
        <v>13</v>
      </c>
      <c r="B17" s="2" t="s">
        <v>14</v>
      </c>
      <c r="C17" s="2" t="s">
        <v>15</v>
      </c>
      <c r="D17" s="2" t="s">
        <v>16</v>
      </c>
      <c r="E17" s="2" t="s">
        <v>17</v>
      </c>
    </row>
    <row r="18" spans="1:5" x14ac:dyDescent="0.25">
      <c r="A18" s="3" t="s">
        <v>18</v>
      </c>
      <c r="B18" s="4" t="s">
        <v>19</v>
      </c>
      <c r="C18" s="5">
        <v>1</v>
      </c>
      <c r="D18" s="6">
        <v>760</v>
      </c>
      <c r="E18" s="7">
        <f>C18*D18</f>
        <v>760</v>
      </c>
    </row>
    <row r="19" spans="1:5" x14ac:dyDescent="0.25">
      <c r="A19" s="3" t="s">
        <v>20</v>
      </c>
      <c r="B19" s="4" t="s">
        <v>19</v>
      </c>
      <c r="C19" s="5">
        <v>1</v>
      </c>
      <c r="D19" s="6">
        <v>646</v>
      </c>
      <c r="E19" s="7">
        <f>C19*D19</f>
        <v>646</v>
      </c>
    </row>
    <row r="20" spans="1:5" x14ac:dyDescent="0.25">
      <c r="A20" s="3" t="s">
        <v>54</v>
      </c>
      <c r="B20" s="4" t="s">
        <v>19</v>
      </c>
      <c r="C20" s="5">
        <v>1</v>
      </c>
      <c r="D20" s="6">
        <v>440</v>
      </c>
      <c r="E20" s="7">
        <f>C20*D20</f>
        <v>440</v>
      </c>
    </row>
    <row r="21" spans="1:5" x14ac:dyDescent="0.25">
      <c r="A21" s="18" t="s">
        <v>21</v>
      </c>
      <c r="B21" s="18"/>
      <c r="C21" s="18"/>
      <c r="D21" s="18"/>
      <c r="E21" s="8">
        <f>SUM(E18:E20)</f>
        <v>1846</v>
      </c>
    </row>
    <row r="23" spans="1:5" ht="15.75" x14ac:dyDescent="0.25">
      <c r="A23" s="19" t="s">
        <v>22</v>
      </c>
      <c r="B23" s="19"/>
      <c r="C23" s="19"/>
      <c r="D23" s="19"/>
      <c r="E23" s="19"/>
    </row>
    <row r="24" spans="1:5" ht="30" customHeight="1" x14ac:dyDescent="0.25">
      <c r="A24" s="2" t="s">
        <v>13</v>
      </c>
      <c r="B24" s="2" t="s">
        <v>14</v>
      </c>
      <c r="C24" s="2" t="s">
        <v>15</v>
      </c>
      <c r="D24" s="2" t="s">
        <v>16</v>
      </c>
      <c r="E24" s="2" t="s">
        <v>17</v>
      </c>
    </row>
    <row r="25" spans="1:5" x14ac:dyDescent="0.25">
      <c r="A25" s="3" t="s">
        <v>23</v>
      </c>
      <c r="B25" s="4" t="s">
        <v>24</v>
      </c>
      <c r="C25" s="5">
        <v>80</v>
      </c>
      <c r="D25" s="6">
        <v>34.799999999999997</v>
      </c>
      <c r="E25" s="7">
        <f>C25*D25</f>
        <v>2784</v>
      </c>
    </row>
    <row r="26" spans="1:5" x14ac:dyDescent="0.25">
      <c r="A26" s="18" t="s">
        <v>25</v>
      </c>
      <c r="B26" s="18"/>
      <c r="C26" s="18"/>
      <c r="D26" s="18"/>
      <c r="E26" s="8">
        <f>SUM(E25:E25)</f>
        <v>2784</v>
      </c>
    </row>
    <row r="28" spans="1:5" ht="15.75" x14ac:dyDescent="0.25">
      <c r="A28" s="19" t="s">
        <v>26</v>
      </c>
      <c r="B28" s="19"/>
      <c r="C28" s="19"/>
      <c r="D28" s="19"/>
      <c r="E28" s="19"/>
    </row>
    <row r="29" spans="1:5" ht="30" customHeight="1" x14ac:dyDescent="0.25">
      <c r="A29" s="2" t="s">
        <v>13</v>
      </c>
      <c r="B29" s="2" t="s">
        <v>14</v>
      </c>
      <c r="C29" s="2" t="s">
        <v>15</v>
      </c>
      <c r="D29" s="2" t="s">
        <v>16</v>
      </c>
      <c r="E29" s="2" t="s">
        <v>17</v>
      </c>
    </row>
    <row r="30" spans="1:5" x14ac:dyDescent="0.25">
      <c r="A30" s="3" t="s">
        <v>27</v>
      </c>
      <c r="B30" s="4" t="s">
        <v>28</v>
      </c>
      <c r="C30" s="5">
        <v>80</v>
      </c>
      <c r="D30" s="6">
        <v>9.1199999999999992</v>
      </c>
      <c r="E30" s="7">
        <f>C30*D30</f>
        <v>729.59999999999991</v>
      </c>
    </row>
    <row r="31" spans="1:5" x14ac:dyDescent="0.25">
      <c r="A31" s="3" t="s">
        <v>29</v>
      </c>
      <c r="B31" s="4" t="s">
        <v>28</v>
      </c>
      <c r="C31" s="5">
        <v>80</v>
      </c>
      <c r="D31" s="6">
        <v>34.200000000000003</v>
      </c>
      <c r="E31" s="7">
        <f>C31*D31</f>
        <v>2736</v>
      </c>
    </row>
    <row r="32" spans="1:5" x14ac:dyDescent="0.25">
      <c r="A32" s="3" t="s">
        <v>30</v>
      </c>
      <c r="B32" s="4" t="s">
        <v>28</v>
      </c>
      <c r="C32" s="5">
        <v>80</v>
      </c>
      <c r="D32" s="6">
        <v>34.200000000000003</v>
      </c>
      <c r="E32" s="7">
        <f>C32*D32</f>
        <v>2736</v>
      </c>
    </row>
    <row r="33" spans="1:5" x14ac:dyDescent="0.25">
      <c r="A33" s="3" t="s">
        <v>31</v>
      </c>
      <c r="B33" s="4" t="s">
        <v>28</v>
      </c>
      <c r="C33" s="5">
        <v>80</v>
      </c>
      <c r="D33" s="6">
        <v>10.64</v>
      </c>
      <c r="E33" s="7">
        <f>C33*D33</f>
        <v>851.2</v>
      </c>
    </row>
    <row r="34" spans="1:5" x14ac:dyDescent="0.25">
      <c r="A34" s="3" t="s">
        <v>32</v>
      </c>
      <c r="B34" s="4" t="s">
        <v>28</v>
      </c>
      <c r="C34" s="5">
        <v>80</v>
      </c>
      <c r="D34" s="6">
        <v>34.200000000000003</v>
      </c>
      <c r="E34" s="7">
        <f>C34*D34</f>
        <v>2736</v>
      </c>
    </row>
    <row r="35" spans="1:5" x14ac:dyDescent="0.25">
      <c r="A35" s="18" t="s">
        <v>33</v>
      </c>
      <c r="B35" s="18"/>
      <c r="C35" s="18"/>
      <c r="D35" s="18"/>
      <c r="E35" s="8">
        <f>SUM(E30:E34)</f>
        <v>9788.7999999999993</v>
      </c>
    </row>
    <row r="38" spans="1:5" ht="15.75" x14ac:dyDescent="0.25">
      <c r="A38" s="19" t="s">
        <v>34</v>
      </c>
      <c r="B38" s="19"/>
      <c r="C38" s="19"/>
      <c r="D38" s="19"/>
      <c r="E38" s="19"/>
    </row>
    <row r="39" spans="1:5" x14ac:dyDescent="0.25">
      <c r="A39" s="20" t="s">
        <v>35</v>
      </c>
      <c r="B39" s="20"/>
      <c r="C39" s="20"/>
      <c r="D39" s="20"/>
      <c r="E39" s="9" t="s">
        <v>36</v>
      </c>
    </row>
    <row r="40" spans="1:5" x14ac:dyDescent="0.25">
      <c r="A40" s="17" t="s">
        <v>37</v>
      </c>
      <c r="B40" s="17"/>
      <c r="C40" s="17"/>
      <c r="D40" s="10" t="s">
        <v>38</v>
      </c>
      <c r="E40" s="11">
        <v>0.24</v>
      </c>
    </row>
    <row r="41" spans="1:5" x14ac:dyDescent="0.25">
      <c r="A41" s="17" t="s">
        <v>39</v>
      </c>
      <c r="B41" s="17"/>
      <c r="C41" s="17"/>
      <c r="D41" s="10" t="s">
        <v>38</v>
      </c>
      <c r="E41" s="11">
        <v>0.13</v>
      </c>
    </row>
    <row r="42" spans="1:5" x14ac:dyDescent="0.25">
      <c r="A42" s="17" t="s">
        <v>40</v>
      </c>
      <c r="B42" s="17"/>
      <c r="C42" s="17"/>
      <c r="D42" s="10" t="s">
        <v>38</v>
      </c>
      <c r="E42" s="11">
        <v>0.24</v>
      </c>
    </row>
    <row r="44" spans="1:5" x14ac:dyDescent="0.25">
      <c r="A44" s="17" t="s">
        <v>41</v>
      </c>
      <c r="B44" s="17"/>
      <c r="C44" s="17"/>
      <c r="D44" s="17"/>
      <c r="E44" s="7">
        <f>E21</f>
        <v>1846</v>
      </c>
    </row>
    <row r="45" spans="1:5" x14ac:dyDescent="0.25">
      <c r="A45" s="17" t="s">
        <v>42</v>
      </c>
      <c r="B45" s="17"/>
      <c r="C45" s="17"/>
      <c r="D45" s="17"/>
      <c r="E45" s="7">
        <f>E26</f>
        <v>2784</v>
      </c>
    </row>
    <row r="46" spans="1:5" x14ac:dyDescent="0.25">
      <c r="A46" s="17" t="s">
        <v>43</v>
      </c>
      <c r="B46" s="17"/>
      <c r="C46" s="17"/>
      <c r="D46" s="17"/>
      <c r="E46" s="7">
        <f>E35</f>
        <v>9788.7999999999993</v>
      </c>
    </row>
    <row r="47" spans="1:5" x14ac:dyDescent="0.25">
      <c r="A47" s="16" t="s">
        <v>44</v>
      </c>
      <c r="B47" s="16"/>
      <c r="C47" s="16"/>
      <c r="D47" s="16"/>
      <c r="E47" s="8">
        <f>SUM(E44:E46)</f>
        <v>14418.8</v>
      </c>
    </row>
    <row r="48" spans="1:5" x14ac:dyDescent="0.25">
      <c r="A48" s="17" t="s">
        <v>45</v>
      </c>
      <c r="B48" s="17"/>
      <c r="C48" s="17"/>
      <c r="D48" s="17"/>
      <c r="E48" s="7">
        <f>E44*E40</f>
        <v>443.03999999999996</v>
      </c>
    </row>
    <row r="49" spans="1:5" x14ac:dyDescent="0.25">
      <c r="A49" s="17" t="s">
        <v>46</v>
      </c>
      <c r="B49" s="17"/>
      <c r="C49" s="17"/>
      <c r="D49" s="17"/>
      <c r="E49" s="7">
        <f>E45*E41</f>
        <v>361.92</v>
      </c>
    </row>
    <row r="50" spans="1:5" x14ac:dyDescent="0.25">
      <c r="A50" s="17" t="s">
        <v>47</v>
      </c>
      <c r="B50" s="17"/>
      <c r="C50" s="17"/>
      <c r="D50" s="17"/>
      <c r="E50" s="7">
        <f>E46*E42</f>
        <v>2349.3119999999999</v>
      </c>
    </row>
    <row r="51" spans="1:5" x14ac:dyDescent="0.25">
      <c r="A51" s="16" t="s">
        <v>48</v>
      </c>
      <c r="B51" s="16"/>
      <c r="C51" s="16"/>
      <c r="D51" s="16"/>
      <c r="E51" s="8">
        <f>SUM(E48:E50)</f>
        <v>3154.2719999999999</v>
      </c>
    </row>
    <row r="52" spans="1:5" x14ac:dyDescent="0.25">
      <c r="A52" s="16" t="s">
        <v>49</v>
      </c>
      <c r="B52" s="16"/>
      <c r="C52" s="16"/>
      <c r="D52" s="16"/>
      <c r="E52" s="8">
        <f>E47+E51</f>
        <v>17573.072</v>
      </c>
    </row>
    <row r="55" spans="1:5" x14ac:dyDescent="0.25">
      <c r="A55" s="12" t="s">
        <v>50</v>
      </c>
    </row>
    <row r="56" spans="1:5" x14ac:dyDescent="0.25">
      <c r="A56" s="13" t="s">
        <v>51</v>
      </c>
    </row>
    <row r="58" spans="1:5" x14ac:dyDescent="0.25">
      <c r="A58" s="14" t="s">
        <v>52</v>
      </c>
      <c r="B58" s="15"/>
    </row>
    <row r="59" spans="1:5" x14ac:dyDescent="0.25">
      <c r="A59" s="14" t="s">
        <v>53</v>
      </c>
      <c r="B59" s="15"/>
    </row>
  </sheetData>
  <mergeCells count="32">
    <mergeCell ref="A1:E1"/>
    <mergeCell ref="A2:E2"/>
    <mergeCell ref="A3:E3"/>
    <mergeCell ref="A5:E5"/>
    <mergeCell ref="A7:E7"/>
    <mergeCell ref="B8:E8"/>
    <mergeCell ref="B9:E9"/>
    <mergeCell ref="B10:E10"/>
    <mergeCell ref="B11:E11"/>
    <mergeCell ref="B12:E12"/>
    <mergeCell ref="B13:E13"/>
    <mergeCell ref="B14:E14"/>
    <mergeCell ref="A16:E16"/>
    <mergeCell ref="A21:D21"/>
    <mergeCell ref="A23:E23"/>
    <mergeCell ref="A26:D26"/>
    <mergeCell ref="A28:E28"/>
    <mergeCell ref="A35:D35"/>
    <mergeCell ref="A38:E38"/>
    <mergeCell ref="A39:D39"/>
    <mergeCell ref="A40:C40"/>
    <mergeCell ref="A41:C41"/>
    <mergeCell ref="A42:C42"/>
    <mergeCell ref="A44:D44"/>
    <mergeCell ref="A45:D45"/>
    <mergeCell ref="A51:D51"/>
    <mergeCell ref="A52:D52"/>
    <mergeCell ref="A46:D46"/>
    <mergeCell ref="A47:D47"/>
    <mergeCell ref="A48:D48"/>
    <mergeCell ref="A49:D49"/>
    <mergeCell ref="A50:D50"/>
  </mergeCells>
  <hyperlinks>
    <hyperlink ref="B13" r:id="rId1" xr:uid="{258C6EA2-5013-4C73-A104-1C4C2A551649}"/>
  </hyperlinks>
  <pageMargins left="0.4" right="0.4" top="0.5" bottom="0.5" header="0.511811023622047" footer="0.511811023622047"/>
  <pageSetup fitToHeight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1</vt:i4>
      </vt:variant>
      <vt:variant>
        <vt:lpstr>Nimega vahemikud</vt:lpstr>
      </vt:variant>
      <vt:variant>
        <vt:i4>1</vt:i4>
      </vt:variant>
    </vt:vector>
  </HeadingPairs>
  <TitlesOfParts>
    <vt:vector size="2" baseType="lpstr">
      <vt:lpstr>Pakkumuse vorm</vt:lpstr>
      <vt:lpstr>'Pakkumuse vorm'!Prindiala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Ave Krusell | Vihula Manor</cp:lastModifiedBy>
  <cp:revision>0</cp:revision>
  <dcterms:created xsi:type="dcterms:W3CDTF">2026-07-01T11:03:05Z</dcterms:created>
  <dcterms:modified xsi:type="dcterms:W3CDTF">2026-07-10T14:11:04Z</dcterms:modified>
  <dc:language>en-US</dc:language>
</cp:coreProperties>
</file>